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65416" windowWidth="12270" windowHeight="11430" activeTab="5"/>
  </bookViews>
  <sheets>
    <sheet name="団体" sheetId="1" r:id="rId1"/>
    <sheet name="1st" sheetId="2" r:id="rId2"/>
    <sheet name="2nd" sheetId="3" r:id="rId3"/>
    <sheet name="open" sheetId="4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<sst xmlns="http://schemas.openxmlformats.org/spreadsheetml/2006/main" count="173" uniqueCount="86">
  <si>
    <t>1st年間ランキング</t>
  </si>
  <si>
    <t>2nd年間ランキング</t>
  </si>
  <si>
    <t>open年間ランキング</t>
  </si>
  <si>
    <t>2014年度団体年間ランキング</t>
  </si>
  <si>
    <t>名前</t>
  </si>
  <si>
    <t>所属サークル</t>
  </si>
  <si>
    <t>尾神SC</t>
  </si>
  <si>
    <t>合計</t>
  </si>
  <si>
    <t>PG学選</t>
  </si>
  <si>
    <t>松村　翼</t>
  </si>
  <si>
    <t>橋本　茉子</t>
  </si>
  <si>
    <t>鄭　琳</t>
  </si>
  <si>
    <t>富樫　岳</t>
  </si>
  <si>
    <t>田畑　万葉</t>
  </si>
  <si>
    <t>齊藤　雄太</t>
  </si>
  <si>
    <t>若杉　厚志</t>
  </si>
  <si>
    <t>FreeWave</t>
  </si>
  <si>
    <t>sylph</t>
  </si>
  <si>
    <t>わせはん</t>
  </si>
  <si>
    <t>YUPC</t>
  </si>
  <si>
    <t>AERIAL</t>
  </si>
  <si>
    <t>佐々木　克仁</t>
  </si>
  <si>
    <t>石田　渉</t>
  </si>
  <si>
    <t>上野　麻那</t>
  </si>
  <si>
    <t>CloudStreet</t>
  </si>
  <si>
    <t>二子　裕行</t>
  </si>
  <si>
    <t>今春　萌</t>
  </si>
  <si>
    <t>寺坂　由美子</t>
  </si>
  <si>
    <t>堀　聡史</t>
  </si>
  <si>
    <t>EPO</t>
  </si>
  <si>
    <t>工藤　裕太</t>
  </si>
  <si>
    <t>廣田　歩武</t>
  </si>
  <si>
    <t>上原　征大</t>
  </si>
  <si>
    <t>MOSQUITO</t>
  </si>
  <si>
    <t>岩井　厚樹</t>
  </si>
  <si>
    <t>F.C.AIOLOS</t>
  </si>
  <si>
    <t>齋藤　亘</t>
  </si>
  <si>
    <t>YUPC</t>
  </si>
  <si>
    <t>佐藤　研斗</t>
  </si>
  <si>
    <t>skyview</t>
  </si>
  <si>
    <t>佐々木　優貴</t>
  </si>
  <si>
    <t>大畑　淳</t>
  </si>
  <si>
    <t>吉田　誠也</t>
  </si>
  <si>
    <t>YUPC</t>
  </si>
  <si>
    <t>柴田　晃輔</t>
  </si>
  <si>
    <t>CloudStreet</t>
  </si>
  <si>
    <t>長井　陸</t>
  </si>
  <si>
    <t>sylph</t>
  </si>
  <si>
    <t>木村　茉衣</t>
  </si>
  <si>
    <t>FreeWave</t>
  </si>
  <si>
    <t>PFC</t>
  </si>
  <si>
    <t>わせはん</t>
  </si>
  <si>
    <t>河原涼介</t>
  </si>
  <si>
    <t>竹内　達也</t>
  </si>
  <si>
    <t>坂　愛子</t>
  </si>
  <si>
    <t>松村　翼</t>
  </si>
  <si>
    <t>齊藤　雄太</t>
  </si>
  <si>
    <t>YUPC</t>
  </si>
  <si>
    <t>飯沼　渉</t>
  </si>
  <si>
    <t>FreeWave</t>
  </si>
  <si>
    <t xml:space="preserve"> </t>
  </si>
  <si>
    <t>順位</t>
  </si>
  <si>
    <t>AERIAL</t>
  </si>
  <si>
    <t>sylph</t>
  </si>
  <si>
    <t>sylph</t>
  </si>
  <si>
    <t>ポイント1位</t>
  </si>
  <si>
    <t>ポイント2位</t>
  </si>
  <si>
    <t>ポイント3位</t>
  </si>
  <si>
    <t>CloudStreet</t>
  </si>
  <si>
    <t>EPO</t>
  </si>
  <si>
    <t>チーム名</t>
  </si>
  <si>
    <t>得点</t>
  </si>
  <si>
    <t>サークル内順位</t>
  </si>
  <si>
    <t>個人順位</t>
  </si>
  <si>
    <t>年間個人順位</t>
  </si>
  <si>
    <t>糟谷　あずさ</t>
  </si>
  <si>
    <t>石川　耕平</t>
  </si>
  <si>
    <t>藤岡　彩音</t>
  </si>
  <si>
    <t>Skyview</t>
  </si>
  <si>
    <t>Free Wave</t>
  </si>
  <si>
    <t>Free Wave</t>
  </si>
  <si>
    <t>YUPC</t>
  </si>
  <si>
    <t>AERIAL</t>
  </si>
  <si>
    <t>1ｓｔ年間ランキング</t>
  </si>
  <si>
    <t>Open年間ランキング</t>
  </si>
  <si>
    <t>2014年度団体年間ランキング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</si>
</sst>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A17" sqref="A17:C20"/>
    </sheetView>
  </sheetViews>
  <sheetFormatPr defaultColWidth="9.00390625" defaultRowHeight="13.5"/>
  <cols>
    <col min="1" max="1" width="10.625" style="0" customWidth="1"/>
    <col min="2" max="4" width="10.50390625" style="0" bestFit="1" customWidth="1"/>
  </cols>
  <sheetData>
    <row r="1" ht="13.5">
      <c r="A1" t="s">
        <v>3</v>
      </c>
    </row>
    <row r="3" spans="1:256" ht="13.5">
      <c r="A3" s="2" t="s">
        <v>70</v>
      </c>
      <c r="B3" s="2" t="s">
        <v>65</v>
      </c>
      <c r="C3" s="2" t="s">
        <v>66</v>
      </c>
      <c r="D3" s="2" t="s">
        <v>67</v>
      </c>
      <c r="E3" s="2" t="s">
        <v>7</v>
      </c>
      <c r="IV3" t="s">
        <v>60</v>
      </c>
    </row>
    <row r="4" spans="1:5" ht="13.5">
      <c r="A4" s="2" t="s">
        <v>43</v>
      </c>
      <c r="B4" s="2">
        <v>1052.3332730853065</v>
      </c>
      <c r="C4" s="2">
        <v>1000</v>
      </c>
      <c r="D4" s="2">
        <v>818.2257180733536</v>
      </c>
      <c r="E4" s="2">
        <f>B4+C4+D4</f>
        <v>2870.55899115866</v>
      </c>
    </row>
    <row r="5" spans="1:5" ht="13.5">
      <c r="A5" s="2" t="s">
        <v>59</v>
      </c>
      <c r="B5" s="2">
        <v>1587.8267307186102</v>
      </c>
      <c r="C5" s="2">
        <v>1000</v>
      </c>
      <c r="D5" s="2">
        <v>861.5086206896552</v>
      </c>
      <c r="E5" s="2">
        <f aca="true" t="shared" si="0" ref="E5:E14">B5+C5+D5</f>
        <v>3449.3353514082655</v>
      </c>
    </row>
    <row r="6" spans="1:5" ht="13.5">
      <c r="A6" s="2" t="s">
        <v>20</v>
      </c>
      <c r="B6" s="2">
        <v>2000</v>
      </c>
      <c r="C6" s="2">
        <v>617.4541546020882</v>
      </c>
      <c r="D6" s="2">
        <v>243.2569974554708</v>
      </c>
      <c r="E6" s="2">
        <f t="shared" si="0"/>
        <v>2860.711152057559</v>
      </c>
    </row>
    <row r="7" spans="1:5" ht="13.5">
      <c r="A7" s="2" t="s">
        <v>64</v>
      </c>
      <c r="B7" s="2">
        <v>1000</v>
      </c>
      <c r="C7" s="2">
        <v>1000</v>
      </c>
      <c r="D7" s="2">
        <v>836.1163057887767</v>
      </c>
      <c r="E7" s="2">
        <f t="shared" si="0"/>
        <v>2836.1163057887766</v>
      </c>
    </row>
    <row r="8" spans="1:5" ht="13.5">
      <c r="A8" s="2" t="s">
        <v>68</v>
      </c>
      <c r="B8" s="2">
        <v>703.1034074308051</v>
      </c>
      <c r="C8" s="2">
        <v>612.2137404580152</v>
      </c>
      <c r="D8" s="2"/>
      <c r="E8" s="2">
        <f t="shared" si="0"/>
        <v>1315.3171478888203</v>
      </c>
    </row>
    <row r="9" spans="1:5" ht="13.5">
      <c r="A9" s="2" t="s">
        <v>51</v>
      </c>
      <c r="B9" s="2">
        <v>932.263810241787</v>
      </c>
      <c r="C9" s="2">
        <v>826.4335837384001</v>
      </c>
      <c r="D9" s="2"/>
      <c r="E9" s="2">
        <f t="shared" si="0"/>
        <v>1758.6973939801871</v>
      </c>
    </row>
    <row r="10" spans="1:5" ht="13.5">
      <c r="A10" s="2" t="s">
        <v>50</v>
      </c>
      <c r="B10" s="2">
        <v>874.2409314419881</v>
      </c>
      <c r="C10" s="2"/>
      <c r="D10" s="2"/>
      <c r="E10" s="2">
        <f t="shared" si="0"/>
        <v>874.2409314419881</v>
      </c>
    </row>
    <row r="11" spans="1:5" ht="13.5">
      <c r="A11" s="2" t="s">
        <v>33</v>
      </c>
      <c r="B11">
        <v>557.760814249364</v>
      </c>
      <c r="C11" s="2"/>
      <c r="D11" s="2"/>
      <c r="E11" s="2">
        <f t="shared" si="0"/>
        <v>557.760814249364</v>
      </c>
    </row>
    <row r="12" spans="1:5" ht="13.5">
      <c r="A12" s="2" t="s">
        <v>35</v>
      </c>
      <c r="B12" s="2">
        <v>0</v>
      </c>
      <c r="C12" s="2"/>
      <c r="D12" s="2"/>
      <c r="E12" s="2">
        <f t="shared" si="0"/>
        <v>0</v>
      </c>
    </row>
    <row r="13" spans="1:5" ht="13.5">
      <c r="A13" s="2" t="s">
        <v>69</v>
      </c>
      <c r="B13" s="2">
        <v>375.5725190839695</v>
      </c>
      <c r="C13" s="2"/>
      <c r="D13" s="2"/>
      <c r="E13" s="2">
        <f t="shared" si="0"/>
        <v>375.5725190839695</v>
      </c>
    </row>
    <row r="14" spans="1:5" ht="13.5">
      <c r="A14" s="16" t="s">
        <v>78</v>
      </c>
      <c r="B14" s="2">
        <v>1440.6572838088612</v>
      </c>
      <c r="C14" s="2"/>
      <c r="D14" s="2"/>
      <c r="E14" s="2">
        <f t="shared" si="0"/>
        <v>1440.6572838088612</v>
      </c>
    </row>
    <row r="15" spans="1:5" ht="13.5">
      <c r="A15" s="17"/>
      <c r="B15" s="15"/>
      <c r="C15" s="15"/>
      <c r="D15" s="15"/>
      <c r="E15" s="15"/>
    </row>
    <row r="17" spans="1:3" ht="13.5">
      <c r="A17" s="2" t="s">
        <v>61</v>
      </c>
      <c r="B17" s="2" t="s">
        <v>70</v>
      </c>
      <c r="C17" s="2" t="s">
        <v>71</v>
      </c>
    </row>
    <row r="18" spans="1:3" ht="13.5">
      <c r="A18" s="2">
        <v>1</v>
      </c>
      <c r="B18" s="2" t="s">
        <v>80</v>
      </c>
      <c r="C18" s="2">
        <f>LARGE(E4:E13,A18)</f>
        <v>3449.3353514082655</v>
      </c>
    </row>
    <row r="19" spans="1:3" ht="13.5">
      <c r="A19" s="2">
        <v>2</v>
      </c>
      <c r="B19" s="2" t="s">
        <v>81</v>
      </c>
      <c r="C19" s="2">
        <v>2870.55899115866</v>
      </c>
    </row>
    <row r="20" spans="1:3" ht="13.5">
      <c r="A20" s="2">
        <v>3</v>
      </c>
      <c r="B20" s="2" t="s">
        <v>82</v>
      </c>
      <c r="C20" s="2">
        <v>2860.711152057559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4" sqref="A14:C17"/>
    </sheetView>
  </sheetViews>
  <sheetFormatPr defaultColWidth="9.00390625" defaultRowHeight="13.5"/>
  <cols>
    <col min="1" max="1" width="11.75390625" style="0" customWidth="1"/>
    <col min="2" max="2" width="12.50390625" style="0" bestFit="1" customWidth="1"/>
  </cols>
  <sheetData>
    <row r="1" ht="13.5">
      <c r="A1" t="s">
        <v>0</v>
      </c>
    </row>
    <row r="3" spans="1:9" ht="13.5">
      <c r="A3" t="s">
        <v>4</v>
      </c>
      <c r="B3" t="s">
        <v>5</v>
      </c>
      <c r="C3" t="s">
        <v>6</v>
      </c>
      <c r="D3" t="s">
        <v>8</v>
      </c>
      <c r="E3" t="s">
        <v>7</v>
      </c>
      <c r="F3" t="s">
        <v>61</v>
      </c>
      <c r="H3" t="s">
        <v>43</v>
      </c>
      <c r="I3" t="s">
        <v>59</v>
      </c>
    </row>
    <row r="4" spans="1:9" ht="13.5">
      <c r="A4" t="s">
        <v>36</v>
      </c>
      <c r="B4" t="s">
        <v>37</v>
      </c>
      <c r="C4">
        <v>1000</v>
      </c>
      <c r="E4">
        <f>C4+D4</f>
        <v>1000</v>
      </c>
      <c r="F4">
        <f>RANK(E4,$E$4:$E$11)</f>
        <v>2</v>
      </c>
      <c r="H4">
        <f aca="true" t="shared" si="0" ref="H4:H11">IF(B4=H$3,E4,0)</f>
        <v>1000</v>
      </c>
      <c r="I4">
        <f aca="true" t="shared" si="1" ref="I4:I10">IF($B4=I$3,$E4,0)</f>
        <v>0</v>
      </c>
    </row>
    <row r="5" spans="1:9" ht="13.5">
      <c r="A5" t="s">
        <v>38</v>
      </c>
      <c r="B5" t="s">
        <v>39</v>
      </c>
      <c r="C5">
        <v>939.2348087021755</v>
      </c>
      <c r="D5">
        <v>501.42247510668557</v>
      </c>
      <c r="E5">
        <f aca="true" t="shared" si="2" ref="E5:E11">C5+D5</f>
        <v>1440.6572838088612</v>
      </c>
      <c r="F5">
        <f aca="true" t="shared" si="3" ref="F5:F11">RANK(E5,$E$4:$E$11)</f>
        <v>1</v>
      </c>
      <c r="H5">
        <f t="shared" si="0"/>
        <v>0</v>
      </c>
      <c r="I5">
        <f t="shared" si="1"/>
        <v>0</v>
      </c>
    </row>
    <row r="6" spans="1:9" ht="13.5">
      <c r="A6" t="s">
        <v>40</v>
      </c>
      <c r="B6" t="s">
        <v>16</v>
      </c>
      <c r="C6">
        <v>666.9167291822956</v>
      </c>
      <c r="E6">
        <f t="shared" si="2"/>
        <v>666.9167291822956</v>
      </c>
      <c r="F6">
        <f t="shared" si="3"/>
        <v>5</v>
      </c>
      <c r="H6">
        <f t="shared" si="0"/>
        <v>0</v>
      </c>
      <c r="I6">
        <f t="shared" si="1"/>
        <v>666.9167291822956</v>
      </c>
    </row>
    <row r="7" spans="1:9" ht="13.5">
      <c r="A7" t="s">
        <v>41</v>
      </c>
      <c r="B7" t="s">
        <v>16</v>
      </c>
      <c r="C7">
        <v>508.62715678919733</v>
      </c>
      <c r="E7">
        <f t="shared" si="2"/>
        <v>508.62715678919733</v>
      </c>
      <c r="F7">
        <f t="shared" si="3"/>
        <v>6</v>
      </c>
      <c r="H7">
        <f t="shared" si="0"/>
        <v>0</v>
      </c>
      <c r="I7">
        <f t="shared" si="1"/>
        <v>508.62715678919733</v>
      </c>
    </row>
    <row r="8" spans="1:9" ht="13.5">
      <c r="A8" t="s">
        <v>42</v>
      </c>
      <c r="B8" t="s">
        <v>43</v>
      </c>
      <c r="C8">
        <v>123.78094523630908</v>
      </c>
      <c r="E8">
        <f t="shared" si="2"/>
        <v>123.78094523630908</v>
      </c>
      <c r="F8">
        <f t="shared" si="3"/>
        <v>8</v>
      </c>
      <c r="H8">
        <f t="shared" si="0"/>
        <v>123.78094523630908</v>
      </c>
      <c r="I8">
        <f t="shared" si="1"/>
        <v>0</v>
      </c>
    </row>
    <row r="9" spans="1:9" ht="13.5">
      <c r="A9" t="s">
        <v>44</v>
      </c>
      <c r="B9" t="s">
        <v>45</v>
      </c>
      <c r="C9">
        <v>624.1560390097525</v>
      </c>
      <c r="D9">
        <v>78.94736842105263</v>
      </c>
      <c r="E9">
        <f t="shared" si="2"/>
        <v>703.1034074308051</v>
      </c>
      <c r="F9">
        <f t="shared" si="3"/>
        <v>4</v>
      </c>
      <c r="H9">
        <f t="shared" si="0"/>
        <v>0</v>
      </c>
      <c r="I9">
        <f t="shared" si="1"/>
        <v>0</v>
      </c>
    </row>
    <row r="10" spans="1:9" ht="13.5">
      <c r="A10" t="s">
        <v>46</v>
      </c>
      <c r="B10" t="s">
        <v>47</v>
      </c>
      <c r="D10">
        <v>1000</v>
      </c>
      <c r="E10">
        <f t="shared" si="2"/>
        <v>1000</v>
      </c>
      <c r="F10">
        <f t="shared" si="3"/>
        <v>2</v>
      </c>
      <c r="H10">
        <f t="shared" si="0"/>
        <v>0</v>
      </c>
      <c r="I10">
        <f t="shared" si="1"/>
        <v>0</v>
      </c>
    </row>
    <row r="11" spans="1:9" ht="13.5">
      <c r="A11" t="s">
        <v>48</v>
      </c>
      <c r="B11" t="s">
        <v>49</v>
      </c>
      <c r="D11">
        <v>192.03413940256044</v>
      </c>
      <c r="E11">
        <f t="shared" si="2"/>
        <v>192.03413940256044</v>
      </c>
      <c r="F11">
        <f t="shared" si="3"/>
        <v>7</v>
      </c>
      <c r="H11">
        <f t="shared" si="0"/>
        <v>0</v>
      </c>
      <c r="I11">
        <f>IF($B11=I$3,$E11,0)</f>
        <v>192.03413940256044</v>
      </c>
    </row>
    <row r="13" spans="7:9" ht="13.5">
      <c r="G13" s="14" t="s">
        <v>61</v>
      </c>
      <c r="H13" s="14"/>
      <c r="I13" s="14"/>
    </row>
    <row r="14" spans="1:9" ht="13.5">
      <c r="A14" t="s">
        <v>74</v>
      </c>
      <c r="B14" t="s">
        <v>4</v>
      </c>
      <c r="C14" t="s">
        <v>7</v>
      </c>
      <c r="G14" s="13">
        <v>1</v>
      </c>
      <c r="H14" s="13">
        <f>LARGE(H$4:H$11,$G14)</f>
        <v>1000</v>
      </c>
      <c r="I14" s="13">
        <f>LARGE(I$4:I$11,$G14)</f>
        <v>666.9167291822956</v>
      </c>
    </row>
    <row r="15" spans="1:9" ht="13.5">
      <c r="A15" s="2">
        <v>1</v>
      </c>
      <c r="B15" s="2" t="s">
        <v>38</v>
      </c>
      <c r="C15" s="2">
        <v>1440.6572838088612</v>
      </c>
      <c r="G15" s="2">
        <v>2</v>
      </c>
      <c r="H15" s="2">
        <f aca="true" t="shared" si="4" ref="H15:I17">LARGE(H$4:H$11,$G15)</f>
        <v>123.78094523630908</v>
      </c>
      <c r="I15" s="2">
        <f t="shared" si="4"/>
        <v>508.62715678919733</v>
      </c>
    </row>
    <row r="16" spans="1:9" ht="13.5">
      <c r="A16" s="2">
        <v>2</v>
      </c>
      <c r="B16" s="2" t="s">
        <v>36</v>
      </c>
      <c r="C16" s="2">
        <v>1000</v>
      </c>
      <c r="G16" s="2">
        <v>3</v>
      </c>
      <c r="H16" s="2">
        <f t="shared" si="4"/>
        <v>0</v>
      </c>
      <c r="I16" s="2">
        <f t="shared" si="4"/>
        <v>192.03413940256044</v>
      </c>
    </row>
    <row r="17" spans="1:9" ht="13.5">
      <c r="A17" s="2">
        <v>3</v>
      </c>
      <c r="B17" s="2" t="s">
        <v>46</v>
      </c>
      <c r="C17" s="2">
        <v>1000</v>
      </c>
      <c r="G17" s="2">
        <v>4</v>
      </c>
      <c r="H17" s="2">
        <f t="shared" si="4"/>
        <v>0</v>
      </c>
      <c r="I17" s="2">
        <f t="shared" si="4"/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6" sqref="A16:C19"/>
    </sheetView>
  </sheetViews>
  <sheetFormatPr defaultColWidth="9.00390625" defaultRowHeight="13.5"/>
  <cols>
    <col min="1" max="1" width="12.00390625" style="0" customWidth="1"/>
    <col min="2" max="2" width="12.50390625" style="0" bestFit="1" customWidth="1"/>
  </cols>
  <sheetData>
    <row r="1" ht="13.5">
      <c r="A1" t="s">
        <v>1</v>
      </c>
    </row>
    <row r="3" spans="1:11" ht="13.5">
      <c r="A3" t="s">
        <v>4</v>
      </c>
      <c r="B3" t="s">
        <v>5</v>
      </c>
      <c r="C3" t="s">
        <v>6</v>
      </c>
      <c r="D3" t="s">
        <v>8</v>
      </c>
      <c r="E3" t="s">
        <v>7</v>
      </c>
      <c r="F3" t="s">
        <v>73</v>
      </c>
      <c r="H3" t="s">
        <v>43</v>
      </c>
      <c r="I3" t="s">
        <v>59</v>
      </c>
      <c r="J3" t="s">
        <v>51</v>
      </c>
      <c r="K3" t="s">
        <v>63</v>
      </c>
    </row>
    <row r="4" spans="1:11" ht="13.5">
      <c r="A4" t="s">
        <v>9</v>
      </c>
      <c r="B4" t="s">
        <v>16</v>
      </c>
      <c r="D4" s="1">
        <v>818.2257180733536</v>
      </c>
      <c r="E4" s="1">
        <f>C4+D4</f>
        <v>818.2257180733536</v>
      </c>
      <c r="F4">
        <f>RANK(E4,E$4:E$13)</f>
        <v>7</v>
      </c>
      <c r="H4">
        <f aca="true" t="shared" si="0" ref="H4:H13">IF(B4=H$3,E4,0)</f>
        <v>0</v>
      </c>
      <c r="I4">
        <f aca="true" t="shared" si="1" ref="I4:K13">IF($B4=I$3,$E4,0)</f>
        <v>818.2257180733536</v>
      </c>
      <c r="J4">
        <f t="shared" si="1"/>
        <v>0</v>
      </c>
      <c r="K4">
        <f t="shared" si="1"/>
        <v>0</v>
      </c>
    </row>
    <row r="5" spans="1:11" ht="13.5">
      <c r="A5" t="s">
        <v>10</v>
      </c>
      <c r="B5" t="s">
        <v>17</v>
      </c>
      <c r="D5" s="1">
        <v>836.1163057887767</v>
      </c>
      <c r="E5" s="1">
        <f aca="true" t="shared" si="2" ref="E5:E13">C5+D5</f>
        <v>836.1163057887767</v>
      </c>
      <c r="F5">
        <f aca="true" t="shared" si="3" ref="F5:F13">RANK(E5,E$4:E$13)</f>
        <v>5</v>
      </c>
      <c r="H5">
        <f t="shared" si="0"/>
        <v>0</v>
      </c>
      <c r="I5">
        <f t="shared" si="1"/>
        <v>0</v>
      </c>
      <c r="J5">
        <f t="shared" si="1"/>
        <v>0</v>
      </c>
      <c r="K5">
        <f t="shared" si="1"/>
        <v>836.1163057887767</v>
      </c>
    </row>
    <row r="6" spans="1:11" ht="13.5">
      <c r="A6" t="s">
        <v>11</v>
      </c>
      <c r="B6" t="s">
        <v>18</v>
      </c>
      <c r="D6" s="1">
        <v>826.4335837384001</v>
      </c>
      <c r="E6" s="1">
        <f t="shared" si="2"/>
        <v>826.4335837384001</v>
      </c>
      <c r="F6">
        <f t="shared" si="3"/>
        <v>6</v>
      </c>
      <c r="H6">
        <f t="shared" si="0"/>
        <v>0</v>
      </c>
      <c r="I6">
        <f t="shared" si="1"/>
        <v>0</v>
      </c>
      <c r="J6">
        <f t="shared" si="1"/>
        <v>826.4335837384001</v>
      </c>
      <c r="K6">
        <f t="shared" si="1"/>
        <v>0</v>
      </c>
    </row>
    <row r="7" spans="1:11" ht="13.5">
      <c r="A7" t="s">
        <v>12</v>
      </c>
      <c r="B7" t="s">
        <v>19</v>
      </c>
      <c r="D7" s="1">
        <v>818.2257180733536</v>
      </c>
      <c r="E7" s="1">
        <f t="shared" si="2"/>
        <v>818.2257180733536</v>
      </c>
      <c r="F7">
        <f t="shared" si="3"/>
        <v>7</v>
      </c>
      <c r="H7">
        <f t="shared" si="0"/>
        <v>818.2257180733536</v>
      </c>
      <c r="I7">
        <f t="shared" si="1"/>
        <v>0</v>
      </c>
      <c r="J7">
        <f t="shared" si="1"/>
        <v>0</v>
      </c>
      <c r="K7">
        <f t="shared" si="1"/>
        <v>0</v>
      </c>
    </row>
    <row r="8" spans="1:11" ht="13.5">
      <c r="A8" t="s">
        <v>13</v>
      </c>
      <c r="B8" t="s">
        <v>20</v>
      </c>
      <c r="C8">
        <v>1000</v>
      </c>
      <c r="D8" s="1">
        <v>1000</v>
      </c>
      <c r="E8" s="1">
        <f t="shared" si="2"/>
        <v>2000</v>
      </c>
      <c r="F8">
        <f t="shared" si="3"/>
        <v>1</v>
      </c>
      <c r="H8">
        <f t="shared" si="0"/>
        <v>0</v>
      </c>
      <c r="I8">
        <f t="shared" si="1"/>
        <v>0</v>
      </c>
      <c r="J8">
        <f t="shared" si="1"/>
        <v>0</v>
      </c>
      <c r="K8">
        <f t="shared" si="1"/>
        <v>0</v>
      </c>
    </row>
    <row r="9" spans="1:11" ht="13.5">
      <c r="A9" t="s">
        <v>14</v>
      </c>
      <c r="B9" t="s">
        <v>19</v>
      </c>
      <c r="D9" s="1">
        <v>428.11842686699157</v>
      </c>
      <c r="E9" s="1">
        <f t="shared" si="2"/>
        <v>428.11842686699157</v>
      </c>
      <c r="F9">
        <f t="shared" si="3"/>
        <v>10</v>
      </c>
      <c r="H9">
        <f t="shared" si="0"/>
        <v>428.11842686699157</v>
      </c>
      <c r="I9">
        <f t="shared" si="1"/>
        <v>0</v>
      </c>
      <c r="J9">
        <f t="shared" si="1"/>
        <v>0</v>
      </c>
      <c r="K9">
        <f t="shared" si="1"/>
        <v>0</v>
      </c>
    </row>
    <row r="10" spans="1:11" ht="13.5">
      <c r="A10" s="15" t="s">
        <v>15</v>
      </c>
      <c r="B10" t="s">
        <v>19</v>
      </c>
      <c r="C10">
        <v>705.9216071551252</v>
      </c>
      <c r="D10" s="1">
        <v>346.41166593018124</v>
      </c>
      <c r="E10" s="1">
        <f t="shared" si="2"/>
        <v>1052.3332730853065</v>
      </c>
      <c r="F10">
        <f t="shared" si="3"/>
        <v>2</v>
      </c>
      <c r="H10">
        <f t="shared" si="0"/>
        <v>1052.3332730853065</v>
      </c>
      <c r="I10">
        <f t="shared" si="1"/>
        <v>0</v>
      </c>
      <c r="J10">
        <f t="shared" si="1"/>
        <v>0</v>
      </c>
      <c r="K10">
        <f t="shared" si="1"/>
        <v>0</v>
      </c>
    </row>
    <row r="11" spans="1:11" ht="13.5">
      <c r="A11" s="15" t="s">
        <v>75</v>
      </c>
      <c r="B11" t="s">
        <v>43</v>
      </c>
      <c r="C11">
        <v>656.0495835428342</v>
      </c>
      <c r="E11" s="1">
        <f t="shared" si="2"/>
        <v>656.0495835428342</v>
      </c>
      <c r="F11">
        <f t="shared" si="3"/>
        <v>9</v>
      </c>
      <c r="H11">
        <f t="shared" si="0"/>
        <v>656.0495835428342</v>
      </c>
      <c r="I11">
        <f t="shared" si="1"/>
        <v>0</v>
      </c>
      <c r="J11">
        <f t="shared" si="1"/>
        <v>0</v>
      </c>
      <c r="K11">
        <f t="shared" si="1"/>
        <v>0</v>
      </c>
    </row>
    <row r="12" spans="1:11" ht="13.5">
      <c r="A12" s="15" t="s">
        <v>76</v>
      </c>
      <c r="B12" t="s">
        <v>50</v>
      </c>
      <c r="C12">
        <v>652.0579884459652</v>
      </c>
      <c r="D12">
        <v>222.1829429960229</v>
      </c>
      <c r="E12" s="1">
        <f t="shared" si="2"/>
        <v>874.2409314419881</v>
      </c>
      <c r="F12">
        <f t="shared" si="3"/>
        <v>4</v>
      </c>
      <c r="H12">
        <f t="shared" si="0"/>
        <v>0</v>
      </c>
      <c r="I12">
        <f t="shared" si="1"/>
        <v>0</v>
      </c>
      <c r="J12">
        <f t="shared" si="1"/>
        <v>0</v>
      </c>
      <c r="K12">
        <f t="shared" si="1"/>
        <v>0</v>
      </c>
    </row>
    <row r="13" spans="1:11" ht="13.5">
      <c r="A13" s="15" t="s">
        <v>77</v>
      </c>
      <c r="B13" t="s">
        <v>51</v>
      </c>
      <c r="C13">
        <v>932.263810241787</v>
      </c>
      <c r="E13" s="1">
        <f t="shared" si="2"/>
        <v>932.263810241787</v>
      </c>
      <c r="F13">
        <f t="shared" si="3"/>
        <v>3</v>
      </c>
      <c r="H13">
        <f t="shared" si="0"/>
        <v>0</v>
      </c>
      <c r="I13">
        <f t="shared" si="1"/>
        <v>0</v>
      </c>
      <c r="J13">
        <f t="shared" si="1"/>
        <v>932.263810241787</v>
      </c>
      <c r="K13">
        <f t="shared" si="1"/>
        <v>0</v>
      </c>
    </row>
    <row r="15" spans="7:11" ht="13.5">
      <c r="G15" s="14" t="s">
        <v>72</v>
      </c>
      <c r="H15" s="14"/>
      <c r="I15" s="14"/>
      <c r="J15" s="14"/>
      <c r="K15" s="14"/>
    </row>
    <row r="16" spans="1:11" ht="13.5">
      <c r="A16" t="s">
        <v>74</v>
      </c>
      <c r="B16" t="s">
        <v>4</v>
      </c>
      <c r="C16" t="s">
        <v>7</v>
      </c>
      <c r="G16" s="13">
        <v>1</v>
      </c>
      <c r="H16" s="13">
        <f>LARGE(H$4:H$13,$G16)</f>
        <v>1052.3332730853065</v>
      </c>
      <c r="I16" s="13">
        <f aca="true" t="shared" si="4" ref="I16:K18">LARGE(I$4:I$13,$G16)</f>
        <v>818.2257180733536</v>
      </c>
      <c r="J16" s="13">
        <f t="shared" si="4"/>
        <v>932.263810241787</v>
      </c>
      <c r="K16" s="13">
        <f t="shared" si="4"/>
        <v>836.1163057887767</v>
      </c>
    </row>
    <row r="17" spans="1:11" ht="13.5">
      <c r="A17" s="2">
        <v>1</v>
      </c>
      <c r="B17" s="2" t="s">
        <v>13</v>
      </c>
      <c r="C17" s="2">
        <v>2000</v>
      </c>
      <c r="G17" s="2">
        <v>2</v>
      </c>
      <c r="H17" s="2">
        <f>LARGE(H$4:H$13,$G17)</f>
        <v>818.2257180733536</v>
      </c>
      <c r="I17" s="2">
        <f t="shared" si="4"/>
        <v>0</v>
      </c>
      <c r="J17" s="2">
        <f t="shared" si="4"/>
        <v>826.4335837384001</v>
      </c>
      <c r="K17" s="2">
        <f t="shared" si="4"/>
        <v>0</v>
      </c>
    </row>
    <row r="18" spans="1:11" ht="13.5">
      <c r="A18" s="2">
        <v>2</v>
      </c>
      <c r="B18" s="2" t="s">
        <v>15</v>
      </c>
      <c r="C18" s="2">
        <v>1052</v>
      </c>
      <c r="G18" s="2">
        <v>3</v>
      </c>
      <c r="H18" s="2">
        <f>LARGE(H$4:H$13,$G18)</f>
        <v>656.0495835428342</v>
      </c>
      <c r="I18" s="2">
        <f t="shared" si="4"/>
        <v>0</v>
      </c>
      <c r="J18" s="2">
        <f t="shared" si="4"/>
        <v>0</v>
      </c>
      <c r="K18" s="2">
        <f t="shared" si="4"/>
        <v>0</v>
      </c>
    </row>
    <row r="19" spans="1:3" ht="13.5">
      <c r="A19" s="2">
        <v>3</v>
      </c>
      <c r="B19" s="2" t="s">
        <v>77</v>
      </c>
      <c r="C19" s="2">
        <v>932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3" sqref="A23:C26"/>
    </sheetView>
  </sheetViews>
  <sheetFormatPr defaultColWidth="9.00390625" defaultRowHeight="13.5"/>
  <cols>
    <col min="1" max="1" width="11.875" style="0" customWidth="1"/>
    <col min="2" max="2" width="12.50390625" style="0" bestFit="1" customWidth="1"/>
  </cols>
  <sheetData>
    <row r="1" ht="13.5">
      <c r="A1" t="s">
        <v>2</v>
      </c>
    </row>
    <row r="2" ht="14.25" thickBot="1"/>
    <row r="3" spans="1:11" ht="14.25" thickBot="1">
      <c r="A3" t="s">
        <v>4</v>
      </c>
      <c r="B3" t="s">
        <v>5</v>
      </c>
      <c r="C3" t="s">
        <v>6</v>
      </c>
      <c r="D3" t="s">
        <v>8</v>
      </c>
      <c r="E3" t="s">
        <v>7</v>
      </c>
      <c r="H3" s="4" t="s">
        <v>43</v>
      </c>
      <c r="I3" s="4" t="s">
        <v>59</v>
      </c>
      <c r="J3" s="4" t="s">
        <v>62</v>
      </c>
      <c r="K3" s="4" t="s">
        <v>64</v>
      </c>
    </row>
    <row r="4" spans="1:11" ht="13.5">
      <c r="A4" t="s">
        <v>21</v>
      </c>
      <c r="B4" t="s">
        <v>19</v>
      </c>
      <c r="C4">
        <v>417.9956896551724</v>
      </c>
      <c r="D4">
        <v>0</v>
      </c>
      <c r="E4">
        <f>C4+D4</f>
        <v>417.9956896551724</v>
      </c>
      <c r="H4" s="5">
        <f aca="true" t="shared" si="0" ref="H4:H13">IF(B4=H$3,E4,0)</f>
        <v>417.9956896551724</v>
      </c>
      <c r="I4" s="6">
        <f aca="true" t="shared" si="1" ref="I4:I20">IF($B4=I$3,$E4,0)</f>
        <v>0</v>
      </c>
      <c r="J4" s="6">
        <f aca="true" t="shared" si="2" ref="J4:K19">IF($B4=J$3,$E4,0)</f>
        <v>0</v>
      </c>
      <c r="K4" s="7">
        <f t="shared" si="2"/>
        <v>0</v>
      </c>
    </row>
    <row r="5" spans="1:11" ht="13.5">
      <c r="A5" t="s">
        <v>22</v>
      </c>
      <c r="B5" t="s">
        <v>17</v>
      </c>
      <c r="D5">
        <v>1000</v>
      </c>
      <c r="E5">
        <f aca="true" t="shared" si="3" ref="E5:E20">C5+D5</f>
        <v>1000</v>
      </c>
      <c r="H5" s="8">
        <f t="shared" si="0"/>
        <v>0</v>
      </c>
      <c r="I5" s="3">
        <f t="shared" si="1"/>
        <v>0</v>
      </c>
      <c r="J5" s="3">
        <f t="shared" si="2"/>
        <v>0</v>
      </c>
      <c r="K5" s="9">
        <f t="shared" si="2"/>
        <v>1000</v>
      </c>
    </row>
    <row r="6" spans="1:11" ht="13.5">
      <c r="A6" t="s">
        <v>23</v>
      </c>
      <c r="B6" t="s">
        <v>24</v>
      </c>
      <c r="D6">
        <v>612.2137404580152</v>
      </c>
      <c r="E6">
        <f t="shared" si="3"/>
        <v>612.2137404580152</v>
      </c>
      <c r="H6" s="8">
        <f t="shared" si="0"/>
        <v>0</v>
      </c>
      <c r="I6" s="3">
        <f t="shared" si="1"/>
        <v>0</v>
      </c>
      <c r="J6" s="3">
        <f t="shared" si="2"/>
        <v>0</v>
      </c>
      <c r="K6" s="9">
        <f t="shared" si="2"/>
        <v>0</v>
      </c>
    </row>
    <row r="7" spans="1:11" ht="13.5">
      <c r="A7" t="s">
        <v>25</v>
      </c>
      <c r="B7" t="s">
        <v>20</v>
      </c>
      <c r="C7">
        <v>514.6551724137931</v>
      </c>
      <c r="D7">
        <v>102.79898218829514</v>
      </c>
      <c r="E7">
        <f t="shared" si="3"/>
        <v>617.4541546020882</v>
      </c>
      <c r="H7" s="8">
        <f t="shared" si="0"/>
        <v>0</v>
      </c>
      <c r="I7" s="3">
        <f t="shared" si="1"/>
        <v>0</v>
      </c>
      <c r="J7" s="3">
        <f t="shared" si="2"/>
        <v>617.4541546020882</v>
      </c>
      <c r="K7" s="9">
        <f t="shared" si="2"/>
        <v>0</v>
      </c>
    </row>
    <row r="8" spans="1:11" ht="13.5">
      <c r="A8" t="s">
        <v>26</v>
      </c>
      <c r="B8" t="s">
        <v>16</v>
      </c>
      <c r="C8">
        <v>989.3534482758621</v>
      </c>
      <c r="D8">
        <v>598.4732824427481</v>
      </c>
      <c r="E8">
        <f t="shared" si="3"/>
        <v>1587.8267307186102</v>
      </c>
      <c r="H8" s="8">
        <f t="shared" si="0"/>
        <v>0</v>
      </c>
      <c r="I8" s="3">
        <f t="shared" si="1"/>
        <v>1587.8267307186102</v>
      </c>
      <c r="J8" s="3">
        <f t="shared" si="2"/>
        <v>0</v>
      </c>
      <c r="K8" s="9">
        <f t="shared" si="2"/>
        <v>0</v>
      </c>
    </row>
    <row r="9" spans="1:11" ht="13.5">
      <c r="A9" t="s">
        <v>27</v>
      </c>
      <c r="B9" t="s">
        <v>20</v>
      </c>
      <c r="D9">
        <v>243.2569974554708</v>
      </c>
      <c r="E9">
        <f t="shared" si="3"/>
        <v>243.2569974554708</v>
      </c>
      <c r="H9" s="8">
        <f t="shared" si="0"/>
        <v>0</v>
      </c>
      <c r="I9" s="3">
        <f t="shared" si="1"/>
        <v>0</v>
      </c>
      <c r="J9" s="3">
        <f t="shared" si="2"/>
        <v>243.2569974554708</v>
      </c>
      <c r="K9" s="9">
        <f t="shared" si="2"/>
        <v>0</v>
      </c>
    </row>
    <row r="10" spans="1:11" ht="13.5">
      <c r="A10" t="s">
        <v>28</v>
      </c>
      <c r="B10" t="s">
        <v>29</v>
      </c>
      <c r="D10">
        <v>375.5725190839695</v>
      </c>
      <c r="E10">
        <f t="shared" si="3"/>
        <v>375.5725190839695</v>
      </c>
      <c r="H10" s="8">
        <f t="shared" si="0"/>
        <v>0</v>
      </c>
      <c r="I10" s="3">
        <f t="shared" si="1"/>
        <v>0</v>
      </c>
      <c r="J10" s="3">
        <f t="shared" si="2"/>
        <v>0</v>
      </c>
      <c r="K10" s="9">
        <f t="shared" si="2"/>
        <v>0</v>
      </c>
    </row>
    <row r="11" spans="1:11" ht="13.5">
      <c r="A11" t="s">
        <v>30</v>
      </c>
      <c r="B11" t="s">
        <v>16</v>
      </c>
      <c r="D11">
        <v>0</v>
      </c>
      <c r="E11">
        <f t="shared" si="3"/>
        <v>0</v>
      </c>
      <c r="H11" s="8">
        <f t="shared" si="0"/>
        <v>0</v>
      </c>
      <c r="I11" s="3">
        <f t="shared" si="1"/>
        <v>0</v>
      </c>
      <c r="J11" s="3">
        <f t="shared" si="2"/>
        <v>0</v>
      </c>
      <c r="K11" s="9">
        <f t="shared" si="2"/>
        <v>0</v>
      </c>
    </row>
    <row r="12" spans="1:11" ht="13.5">
      <c r="A12" s="15" t="s">
        <v>31</v>
      </c>
      <c r="B12" t="s">
        <v>16</v>
      </c>
      <c r="C12">
        <v>699.9353448275862</v>
      </c>
      <c r="D12">
        <v>0</v>
      </c>
      <c r="E12">
        <f t="shared" si="3"/>
        <v>699.9353448275862</v>
      </c>
      <c r="H12" s="8">
        <f t="shared" si="0"/>
        <v>0</v>
      </c>
      <c r="I12" s="3">
        <f t="shared" si="1"/>
        <v>699.9353448275862</v>
      </c>
      <c r="J12" s="3">
        <f t="shared" si="2"/>
        <v>0</v>
      </c>
      <c r="K12" s="9">
        <f t="shared" si="2"/>
        <v>0</v>
      </c>
    </row>
    <row r="13" spans="1:11" ht="13.5">
      <c r="A13" s="15" t="s">
        <v>32</v>
      </c>
      <c r="B13" t="s">
        <v>33</v>
      </c>
      <c r="D13">
        <v>557.760814249364</v>
      </c>
      <c r="E13">
        <f t="shared" si="3"/>
        <v>557.760814249364</v>
      </c>
      <c r="H13" s="8">
        <f t="shared" si="0"/>
        <v>0</v>
      </c>
      <c r="I13" s="3">
        <f t="shared" si="1"/>
        <v>0</v>
      </c>
      <c r="J13" s="3">
        <f t="shared" si="2"/>
        <v>0</v>
      </c>
      <c r="K13" s="9">
        <f t="shared" si="2"/>
        <v>0</v>
      </c>
    </row>
    <row r="14" spans="1:11" ht="13.5">
      <c r="A14" s="15" t="s">
        <v>34</v>
      </c>
      <c r="B14" t="s">
        <v>35</v>
      </c>
      <c r="D14">
        <v>0</v>
      </c>
      <c r="E14">
        <f t="shared" si="3"/>
        <v>0</v>
      </c>
      <c r="H14" s="8">
        <f aca="true" t="shared" si="4" ref="H14:H20">IF(B14=H$3,E14,0)</f>
        <v>0</v>
      </c>
      <c r="I14" s="3">
        <f t="shared" si="1"/>
        <v>0</v>
      </c>
      <c r="J14" s="3">
        <f t="shared" si="2"/>
        <v>0</v>
      </c>
      <c r="K14" s="9">
        <f t="shared" si="2"/>
        <v>0</v>
      </c>
    </row>
    <row r="15" spans="1:11" ht="13.5">
      <c r="A15" s="15" t="s">
        <v>53</v>
      </c>
      <c r="B15" t="s">
        <v>49</v>
      </c>
      <c r="C15">
        <v>1000</v>
      </c>
      <c r="E15">
        <f t="shared" si="3"/>
        <v>1000</v>
      </c>
      <c r="H15" s="8">
        <f t="shared" si="4"/>
        <v>0</v>
      </c>
      <c r="I15" s="3">
        <f t="shared" si="1"/>
        <v>1000</v>
      </c>
      <c r="J15" s="3">
        <f t="shared" si="2"/>
        <v>0</v>
      </c>
      <c r="K15" s="9">
        <f t="shared" si="2"/>
        <v>0</v>
      </c>
    </row>
    <row r="16" spans="1:11" ht="13.5">
      <c r="A16" s="15" t="s">
        <v>52</v>
      </c>
      <c r="B16" t="s">
        <v>49</v>
      </c>
      <c r="C16">
        <v>861.5086206896552</v>
      </c>
      <c r="E16">
        <f t="shared" si="3"/>
        <v>861.5086206896552</v>
      </c>
      <c r="H16" s="8">
        <f t="shared" si="4"/>
        <v>0</v>
      </c>
      <c r="I16" s="3">
        <f t="shared" si="1"/>
        <v>861.5086206896552</v>
      </c>
      <c r="J16" s="3">
        <f t="shared" si="2"/>
        <v>0</v>
      </c>
      <c r="K16" s="9">
        <f t="shared" si="2"/>
        <v>0</v>
      </c>
    </row>
    <row r="17" spans="1:11" ht="13.5">
      <c r="A17" s="15" t="s">
        <v>54</v>
      </c>
      <c r="B17" t="s">
        <v>49</v>
      </c>
      <c r="C17">
        <v>660.323275862069</v>
      </c>
      <c r="E17">
        <f t="shared" si="3"/>
        <v>660.323275862069</v>
      </c>
      <c r="H17" s="8">
        <f t="shared" si="4"/>
        <v>0</v>
      </c>
      <c r="I17" s="3">
        <f t="shared" si="1"/>
        <v>660.323275862069</v>
      </c>
      <c r="J17" s="3">
        <f t="shared" si="2"/>
        <v>0</v>
      </c>
      <c r="K17" s="9">
        <f t="shared" si="2"/>
        <v>0</v>
      </c>
    </row>
    <row r="18" spans="1:11" ht="13.5">
      <c r="A18" s="15" t="s">
        <v>55</v>
      </c>
      <c r="B18" t="s">
        <v>49</v>
      </c>
      <c r="C18">
        <v>616.4655172413794</v>
      </c>
      <c r="E18">
        <f t="shared" si="3"/>
        <v>616.4655172413794</v>
      </c>
      <c r="H18" s="8">
        <f t="shared" si="4"/>
        <v>0</v>
      </c>
      <c r="I18" s="3">
        <f t="shared" si="1"/>
        <v>616.4655172413794</v>
      </c>
      <c r="J18" s="3">
        <f t="shared" si="2"/>
        <v>0</v>
      </c>
      <c r="K18" s="9">
        <f t="shared" si="2"/>
        <v>0</v>
      </c>
    </row>
    <row r="19" spans="1:11" ht="13.5">
      <c r="A19" s="15" t="s">
        <v>56</v>
      </c>
      <c r="B19" t="s">
        <v>19</v>
      </c>
      <c r="C19">
        <v>460.625</v>
      </c>
      <c r="E19">
        <f t="shared" si="3"/>
        <v>460.625</v>
      </c>
      <c r="H19" s="8">
        <f t="shared" si="4"/>
        <v>460.625</v>
      </c>
      <c r="I19" s="3">
        <f t="shared" si="1"/>
        <v>0</v>
      </c>
      <c r="J19" s="3">
        <f t="shared" si="2"/>
        <v>0</v>
      </c>
      <c r="K19" s="9">
        <f t="shared" si="2"/>
        <v>0</v>
      </c>
    </row>
    <row r="20" spans="1:11" ht="14.25" thickBot="1">
      <c r="A20" s="15" t="s">
        <v>58</v>
      </c>
      <c r="B20" t="s">
        <v>57</v>
      </c>
      <c r="C20">
        <v>656.0775862068966</v>
      </c>
      <c r="E20">
        <f t="shared" si="3"/>
        <v>656.0775862068966</v>
      </c>
      <c r="H20" s="10">
        <f t="shared" si="4"/>
        <v>656.0775862068966</v>
      </c>
      <c r="I20" s="11">
        <f t="shared" si="1"/>
        <v>0</v>
      </c>
      <c r="J20" s="11">
        <f>IF($B20=J$3,$E20,0)</f>
        <v>0</v>
      </c>
      <c r="K20" s="12">
        <f>IF($B20=K$3,$E20,0)</f>
        <v>0</v>
      </c>
    </row>
    <row r="22" ht="13.5">
      <c r="G22" t="s">
        <v>61</v>
      </c>
    </row>
    <row r="23" spans="1:11" ht="13.5">
      <c r="A23" t="s">
        <v>74</v>
      </c>
      <c r="B23" t="s">
        <v>4</v>
      </c>
      <c r="C23" t="s">
        <v>7</v>
      </c>
      <c r="G23" s="2">
        <v>1</v>
      </c>
      <c r="H23" s="2">
        <f aca="true" t="shared" si="5" ref="H23:K25">LARGE(H$4:H$20,$G23)</f>
        <v>656.0775862068966</v>
      </c>
      <c r="I23" s="2">
        <f t="shared" si="5"/>
        <v>1587.8267307186102</v>
      </c>
      <c r="J23" s="2">
        <f t="shared" si="5"/>
        <v>617.4541546020882</v>
      </c>
      <c r="K23" s="2">
        <f t="shared" si="5"/>
        <v>1000</v>
      </c>
    </row>
    <row r="24" spans="1:11" ht="13.5">
      <c r="A24" s="2">
        <v>1</v>
      </c>
      <c r="B24" s="2" t="s">
        <v>26</v>
      </c>
      <c r="C24" s="2">
        <v>1587.8267307186102</v>
      </c>
      <c r="G24" s="2">
        <v>2</v>
      </c>
      <c r="H24" s="2">
        <f t="shared" si="5"/>
        <v>460.625</v>
      </c>
      <c r="I24" s="2">
        <f t="shared" si="5"/>
        <v>1000</v>
      </c>
      <c r="J24" s="2">
        <f t="shared" si="5"/>
        <v>243.2569974554708</v>
      </c>
      <c r="K24" s="2">
        <f t="shared" si="5"/>
        <v>0</v>
      </c>
    </row>
    <row r="25" spans="1:11" ht="13.5">
      <c r="A25" s="2">
        <v>2</v>
      </c>
      <c r="B25" s="2" t="s">
        <v>22</v>
      </c>
      <c r="C25" s="2">
        <v>1000</v>
      </c>
      <c r="G25" s="2">
        <v>3</v>
      </c>
      <c r="H25" s="2">
        <f t="shared" si="5"/>
        <v>417.9956896551724</v>
      </c>
      <c r="I25" s="2">
        <f t="shared" si="5"/>
        <v>861.5086206896552</v>
      </c>
      <c r="J25" s="2">
        <f t="shared" si="5"/>
        <v>0</v>
      </c>
      <c r="K25" s="2">
        <f t="shared" si="5"/>
        <v>0</v>
      </c>
    </row>
    <row r="26" spans="1:3" ht="13.5">
      <c r="A26" s="2">
        <v>3</v>
      </c>
      <c r="B26" s="2" t="s">
        <v>53</v>
      </c>
      <c r="C26" s="2">
        <v>1000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D25"/>
  <sheetViews>
    <sheetView tabSelected="1" zoomScalePageLayoutView="0" workbookViewId="0" topLeftCell="A1">
      <selection activeCell="C33" sqref="C33"/>
    </sheetView>
  </sheetViews>
  <sheetFormatPr defaultColWidth="9.00390625" defaultRowHeight="13.5"/>
  <cols>
    <col min="2" max="2" width="12.625" style="0" customWidth="1"/>
    <col min="3" max="3" width="11.125" style="0" customWidth="1"/>
  </cols>
  <sheetData>
    <row r="3" ht="13.5">
      <c r="B3" t="s">
        <v>83</v>
      </c>
    </row>
    <row r="4" spans="2:4" ht="13.5">
      <c r="B4" t="s">
        <v>74</v>
      </c>
      <c r="C4" t="s">
        <v>4</v>
      </c>
      <c r="D4" t="s">
        <v>7</v>
      </c>
    </row>
    <row r="5" spans="2:4" ht="13.5">
      <c r="B5" s="2">
        <v>1</v>
      </c>
      <c r="C5" s="2" t="s">
        <v>38</v>
      </c>
      <c r="D5" s="2">
        <v>1440.6572838088612</v>
      </c>
    </row>
    <row r="6" spans="2:4" ht="13.5">
      <c r="B6" s="2">
        <v>2</v>
      </c>
      <c r="C6" s="2" t="s">
        <v>36</v>
      </c>
      <c r="D6" s="2">
        <v>1000</v>
      </c>
    </row>
    <row r="7" spans="2:4" ht="13.5">
      <c r="B7" s="2">
        <v>3</v>
      </c>
      <c r="C7" s="2" t="s">
        <v>46</v>
      </c>
      <c r="D7" s="2">
        <v>1000</v>
      </c>
    </row>
    <row r="9" ht="13.5">
      <c r="B9" t="s">
        <v>1</v>
      </c>
    </row>
    <row r="10" spans="2:4" ht="13.5">
      <c r="B10" t="s">
        <v>74</v>
      </c>
      <c r="C10" t="s">
        <v>4</v>
      </c>
      <c r="D10" t="s">
        <v>7</v>
      </c>
    </row>
    <row r="11" spans="2:4" ht="13.5">
      <c r="B11" s="2">
        <v>1</v>
      </c>
      <c r="C11" s="2" t="s">
        <v>13</v>
      </c>
      <c r="D11" s="2">
        <v>2000</v>
      </c>
    </row>
    <row r="12" spans="2:4" ht="13.5">
      <c r="B12" s="2">
        <v>2</v>
      </c>
      <c r="C12" s="2" t="s">
        <v>15</v>
      </c>
      <c r="D12" s="2">
        <v>1052</v>
      </c>
    </row>
    <row r="13" spans="2:4" ht="13.5">
      <c r="B13" s="2">
        <v>3</v>
      </c>
      <c r="C13" s="2" t="s">
        <v>77</v>
      </c>
      <c r="D13" s="2">
        <v>932</v>
      </c>
    </row>
    <row r="15" ht="13.5">
      <c r="B15" t="s">
        <v>84</v>
      </c>
    </row>
    <row r="16" spans="2:4" ht="13.5">
      <c r="B16" t="s">
        <v>74</v>
      </c>
      <c r="C16" t="s">
        <v>4</v>
      </c>
      <c r="D16" t="s">
        <v>7</v>
      </c>
    </row>
    <row r="17" spans="2:4" ht="13.5">
      <c r="B17" s="2">
        <v>1</v>
      </c>
      <c r="C17" s="2" t="s">
        <v>26</v>
      </c>
      <c r="D17" s="2">
        <v>1587.8267307186102</v>
      </c>
    </row>
    <row r="18" spans="2:4" ht="13.5">
      <c r="B18" s="2">
        <v>2</v>
      </c>
      <c r="C18" s="2" t="s">
        <v>22</v>
      </c>
      <c r="D18" s="2">
        <v>1000</v>
      </c>
    </row>
    <row r="19" spans="2:4" ht="13.5">
      <c r="B19" s="2">
        <v>3</v>
      </c>
      <c r="C19" s="2" t="s">
        <v>53</v>
      </c>
      <c r="D19" s="2">
        <v>1000</v>
      </c>
    </row>
    <row r="21" ht="13.5">
      <c r="B21" t="s">
        <v>85</v>
      </c>
    </row>
    <row r="22" spans="2:4" ht="13.5">
      <c r="B22" s="2" t="s">
        <v>61</v>
      </c>
      <c r="C22" s="2" t="s">
        <v>70</v>
      </c>
      <c r="D22" s="2" t="s">
        <v>71</v>
      </c>
    </row>
    <row r="23" spans="2:4" ht="13.5">
      <c r="B23" s="2">
        <v>1</v>
      </c>
      <c r="C23" s="2" t="s">
        <v>79</v>
      </c>
      <c r="D23" s="2">
        <v>3449.3353514082655</v>
      </c>
    </row>
    <row r="24" spans="2:4" ht="13.5">
      <c r="B24" s="2">
        <v>2</v>
      </c>
      <c r="C24" s="2" t="s">
        <v>19</v>
      </c>
      <c r="D24" s="2">
        <v>2870.55899115866</v>
      </c>
    </row>
    <row r="25" spans="2:4" ht="13.5">
      <c r="B25" s="2">
        <v>3</v>
      </c>
      <c r="C25" s="2" t="s">
        <v>20</v>
      </c>
      <c r="D25" s="2">
        <v>2860.711152057559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公益社団法人日本ハングパラグライディング連盟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pgc</dc:creator>
  <cp:keywords/>
  <dc:description/>
  <cp:lastModifiedBy> </cp:lastModifiedBy>
  <cp:lastPrinted>2015-03-06T08:44:25Z</cp:lastPrinted>
  <dcterms:created xsi:type="dcterms:W3CDTF">2015-03-05T10:52:25Z</dcterms:created>
  <dcterms:modified xsi:type="dcterms:W3CDTF">2015-03-06T10:04:25Z</dcterms:modified>
  <cp:category/>
  <cp:version/>
  <cp:contentType/>
  <cp:contentStatus/>
</cp:coreProperties>
</file>